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ission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<sst xmlns="http://schemas.openxmlformats.org/spreadsheetml/2006/main" count="61" uniqueCount="61">
  <si>
    <t xml:space="preserve">Real Estate Agent Commission Calculator</t>
  </si>
  <si>
    <t xml:space="preserve">From Realty AI Desk (realtyaidesk.com). Free to use and share.</t>
  </si>
  <si>
    <t xml:space="preserve">How to use: change only the yellow cells with blue text. Everything else calculates. The values already in the yellow cells are an example deal.</t>
  </si>
  <si>
    <t xml:space="preserve">Brokerages calculate splits in different orders. This sheet follows the order shown in column C; check it against your own agreement.</t>
  </si>
  <si>
    <t xml:space="preserve">Your deal (inputs)</t>
  </si>
  <si>
    <t xml:space="preserve">Sale price ($)</t>
  </si>
  <si>
    <t xml:space="preserve">Contract sale price.</t>
  </si>
  <si>
    <t xml:space="preserve">Your commission rate (% of price)</t>
  </si>
  <si>
    <t xml:space="preserve">Your side only. Since Aug 17, 2024, buyer-side pay is set in the buyer agreement, not on the MLS.</t>
  </si>
  <si>
    <t xml:space="preserve">Flat fee instead of a percentage ($)</t>
  </si>
  <si>
    <t xml:space="preserve">Leave at 0 to use the rate above. If above 0, this replaces the rate.</t>
  </si>
  <si>
    <t xml:space="preserve">Referral fee paid out (% of gross)</t>
  </si>
  <si>
    <t xml:space="preserve">If another agent referred the client to you.</t>
  </si>
  <si>
    <t xml:space="preserve">Franchise or royalty fee (% of gross)</t>
  </si>
  <si>
    <t xml:space="preserve">Some franchise brokerages take this off the top. Many cap it; this sheet does not.</t>
  </si>
  <si>
    <t xml:space="preserve">Your split (% you keep)</t>
  </si>
  <si>
    <t xml:space="preserve">Example: 70% means the brokerage keeps 30%.</t>
  </si>
  <si>
    <t xml:space="preserve">Brokerage annual cap ($, 0 = no cap)</t>
  </si>
  <si>
    <t xml:space="preserve">The most you pay the brokerage in a year. Enter 0 if your brokerage has no cap.</t>
  </si>
  <si>
    <t xml:space="preserve">Already paid toward cap this year ($)</t>
  </si>
  <si>
    <t xml:space="preserve">Year-to-date company dollar you have paid.</t>
  </si>
  <si>
    <t xml:space="preserve">Team split (% you keep, 100% = no team)</t>
  </si>
  <si>
    <t xml:space="preserve">Applied after the brokerage split.</t>
  </si>
  <si>
    <t xml:space="preserve">Per-transaction fees ($)</t>
  </si>
  <si>
    <t xml:space="preserve">Transaction, E&amp;O, admin or compliance fees for this deal.</t>
  </si>
  <si>
    <t xml:space="preserve">Set aside for taxes (% of net, your own estimate)</t>
  </si>
  <si>
    <t xml:space="preserve">Not tax advice. Use the figure you and your tax preparer agree on.</t>
  </si>
  <si>
    <t xml:space="preserve">What you take home (calculated)</t>
  </si>
  <si>
    <t xml:space="preserve">Gross commission on your side</t>
  </si>
  <si>
    <t xml:space="preserve">Flat fee if entered, otherwise price x rate.</t>
  </si>
  <si>
    <t xml:space="preserve">Referral fee</t>
  </si>
  <si>
    <t xml:space="preserve">Taken first, from gross.</t>
  </si>
  <si>
    <t xml:space="preserve">Franchise or royalty fee</t>
  </si>
  <si>
    <t xml:space="preserve">Calculated on gross.</t>
  </si>
  <si>
    <t xml:space="preserve">Brokerage share before cap</t>
  </si>
  <si>
    <t xml:space="preserve">Your split applied after the referral.</t>
  </si>
  <si>
    <t xml:space="preserve">Brokerage share actually paid</t>
  </si>
  <si>
    <t xml:space="preserve">Limited to what is left of your cap.</t>
  </si>
  <si>
    <t xml:space="preserve">After brokerage</t>
  </si>
  <si>
    <t xml:space="preserve">Team share</t>
  </si>
  <si>
    <t xml:space="preserve">Per-transaction fees</t>
  </si>
  <si>
    <t xml:space="preserve">Net commission before taxes</t>
  </si>
  <si>
    <t xml:space="preserve">Take-home as % of gross</t>
  </si>
  <si>
    <t xml:space="preserve">Tax set-aside</t>
  </si>
  <si>
    <t xml:space="preserve">Left after set-aside</t>
  </si>
  <si>
    <t xml:space="preserve">Cap left after this deal</t>
  </si>
  <si>
    <t xml:space="preserve">Once this reaches 0, your split on later deals goes to 100% (fees may still apply).</t>
  </si>
  <si>
    <t xml:space="preserve">Buyer's agent: who pays you (inputs)</t>
  </si>
  <si>
    <t xml:space="preserve">Compensation in your buyer agreement (% of price)</t>
  </si>
  <si>
    <t xml:space="preserve">Under the 2024 NAR settlement rules this must be an objective amount agreed in writing before touring.</t>
  </si>
  <si>
    <t xml:space="preserve">Seller contribution toward your pay (% of price)</t>
  </si>
  <si>
    <t xml:space="preserve">Offered off the MLS, or negotiated in the offer. Enter 0 if none.</t>
  </si>
  <si>
    <t xml:space="preserve">Buyer's agent: who pays you (calculated)</t>
  </si>
  <si>
    <t xml:space="preserve">Your agreed compensation</t>
  </si>
  <si>
    <t xml:space="preserve">Paid by the seller</t>
  </si>
  <si>
    <t xml:space="preserve">Paid by your buyer</t>
  </si>
  <si>
    <t xml:space="preserve">The shortfall your buyer covers, unless you negotiate otherwise.</t>
  </si>
  <si>
    <t xml:space="preserve">Seller money above your agreement</t>
  </si>
  <si>
    <t xml:space="preserve">You cannot receive more than your buyer agreement allows, from any source.</t>
  </si>
  <si>
    <t xml:space="preserve">Source for the 2024 rule changes: National Association of REALTORS, "What the NAR Settlement Means for Home Buyers and Sellers", nar.realtor. Practice changes took effect August 17, 2024.</t>
  </si>
  <si>
    <t xml:space="preserve">This calculator is for estimates only and is not legal, tax or financial advice. Commission rates and splits are always negotiable.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</si>
</sst>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0.0%;\(0.0%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6A62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color rgb="FF101A1C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3F1E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C6A62"/>
      <rgbColor rgb="FFBBBBBB"/>
      <rgbColor rgb="FF808080"/>
      <rgbColor rgb="FF9999FF"/>
      <rgbColor rgb="FF993366"/>
      <rgbColor rgb="FFFFFFCC"/>
      <rgbColor rgb="FFE3F1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01A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4" t="s">
        <v>5</v>
      </c>
      <c r="B7" s="5" t="n">
        <v>450000</v>
      </c>
      <c r="C7" s="2" t="s">
        <v>6</v>
      </c>
    </row>
    <row r="8" customFormat="false" ht="15" hidden="false" customHeight="false" outlineLevel="0" collapsed="false">
      <c r="A8" s="4" t="s">
        <v>7</v>
      </c>
      <c r="B8" s="6" t="n">
        <v>0.025</v>
      </c>
      <c r="C8" s="2" t="s">
        <v>8</v>
      </c>
    </row>
    <row r="9" customFormat="false" ht="15" hidden="false" customHeight="false" outlineLevel="0" collapsed="false">
      <c r="A9" s="4" t="s">
        <v>9</v>
      </c>
      <c r="B9" s="5" t="n">
        <v>0</v>
      </c>
      <c r="C9" s="2" t="s">
        <v>10</v>
      </c>
    </row>
    <row r="10" customFormat="false" ht="15" hidden="false" customHeight="false" outlineLevel="0" collapsed="false">
      <c r="A10" s="4" t="s">
        <v>11</v>
      </c>
      <c r="B10" s="6" t="n">
        <v>0</v>
      </c>
      <c r="C10" s="2" t="s">
        <v>12</v>
      </c>
    </row>
    <row r="11" customFormat="false" ht="15" hidden="false" customHeight="false" outlineLevel="0" collapsed="false">
      <c r="A11" s="4" t="s">
        <v>13</v>
      </c>
      <c r="B11" s="6" t="n">
        <v>0</v>
      </c>
      <c r="C11" s="2" t="s">
        <v>14</v>
      </c>
    </row>
    <row r="12" customFormat="false" ht="15" hidden="false" customHeight="false" outlineLevel="0" collapsed="false">
      <c r="A12" s="4" t="s">
        <v>15</v>
      </c>
      <c r="B12" s="6" t="n">
        <v>0.7</v>
      </c>
      <c r="C12" s="2" t="s">
        <v>16</v>
      </c>
    </row>
    <row r="13" customFormat="false" ht="15" hidden="false" customHeight="false" outlineLevel="0" collapsed="false">
      <c r="A13" s="4" t="s">
        <v>17</v>
      </c>
      <c r="B13" s="5" t="n">
        <v>16000</v>
      </c>
      <c r="C13" s="2" t="s">
        <v>18</v>
      </c>
    </row>
    <row r="14" customFormat="false" ht="15" hidden="false" customHeight="false" outlineLevel="0" collapsed="false">
      <c r="A14" s="4" t="s">
        <v>19</v>
      </c>
      <c r="B14" s="5" t="n">
        <v>9000</v>
      </c>
      <c r="C14" s="2" t="s">
        <v>20</v>
      </c>
    </row>
    <row r="15" customFormat="false" ht="15" hidden="false" customHeight="false" outlineLevel="0" collapsed="false">
      <c r="A15" s="4" t="s">
        <v>21</v>
      </c>
      <c r="B15" s="6" t="n">
        <v>1</v>
      </c>
      <c r="C15" s="2" t="s">
        <v>22</v>
      </c>
    </row>
    <row r="16" customFormat="false" ht="15" hidden="false" customHeight="false" outlineLevel="0" collapsed="false">
      <c r="A16" s="4" t="s">
        <v>23</v>
      </c>
      <c r="B16" s="5" t="n">
        <v>450</v>
      </c>
      <c r="C16" s="2" t="s">
        <v>24</v>
      </c>
    </row>
    <row r="17" customFormat="false" ht="15" hidden="false" customHeight="false" outlineLevel="0" collapsed="false">
      <c r="A17" s="4" t="s">
        <v>25</v>
      </c>
      <c r="B17" s="6" t="n">
        <v>0.25</v>
      </c>
      <c r="C17" s="2" t="s">
        <v>26</v>
      </c>
    </row>
    <row r="19" customFormat="false" ht="15" hidden="false" customHeight="false" outlineLevel="0" collapsed="false">
      <c r="A19" s="3" t="s">
        <v>27</v>
      </c>
    </row>
    <row r="20" customFormat="false" ht="15" hidden="false" customHeight="false" outlineLevel="0" collapsed="false">
      <c r="A20" s="4" t="s">
        <v>28</v>
      </c>
      <c r="B20" s="7" t="n">
        <f aca="false">IF(B9&gt;0,B9,B7*B8)</f>
        <v>11250</v>
      </c>
      <c r="C20" s="2" t="s">
        <v>29</v>
      </c>
    </row>
    <row r="21" customFormat="false" ht="15" hidden="false" customHeight="false" outlineLevel="0" collapsed="false">
      <c r="A21" s="4" t="s">
        <v>30</v>
      </c>
      <c r="B21" s="7" t="n">
        <f aca="false">B20*B10</f>
        <v>0</v>
      </c>
      <c r="C21" s="2" t="s">
        <v>31</v>
      </c>
    </row>
    <row r="22" customFormat="false" ht="15" hidden="false" customHeight="false" outlineLevel="0" collapsed="false">
      <c r="A22" s="4" t="s">
        <v>32</v>
      </c>
      <c r="B22" s="7" t="n">
        <f aca="false">B20*B11</f>
        <v>0</v>
      </c>
      <c r="C22" s="2" t="s">
        <v>33</v>
      </c>
    </row>
    <row r="23" customFormat="false" ht="15" hidden="false" customHeight="false" outlineLevel="0" collapsed="false">
      <c r="A23" s="4" t="s">
        <v>34</v>
      </c>
      <c r="B23" s="7" t="n">
        <f aca="false">(B20-B21)*(1-B12)</f>
        <v>3375</v>
      </c>
      <c r="C23" s="2" t="s">
        <v>35</v>
      </c>
    </row>
    <row r="24" customFormat="false" ht="15" hidden="false" customHeight="false" outlineLevel="0" collapsed="false">
      <c r="A24" s="4" t="s">
        <v>36</v>
      </c>
      <c r="B24" s="7" t="n">
        <f aca="false">IF(B13&gt;0,MIN(B23,MAX(B13-B14,0)),B23)</f>
        <v>3375</v>
      </c>
      <c r="C24" s="2" t="s">
        <v>37</v>
      </c>
    </row>
    <row r="25" customFormat="false" ht="15" hidden="false" customHeight="false" outlineLevel="0" collapsed="false">
      <c r="A25" s="4" t="s">
        <v>38</v>
      </c>
      <c r="B25" s="7" t="n">
        <f aca="false">B20-B21-B22-B24</f>
        <v>7875</v>
      </c>
      <c r="C25" s="2"/>
    </row>
    <row r="26" customFormat="false" ht="15" hidden="false" customHeight="false" outlineLevel="0" collapsed="false">
      <c r="A26" s="4" t="s">
        <v>39</v>
      </c>
      <c r="B26" s="7" t="n">
        <f aca="false">B25*(1-B15)</f>
        <v>0</v>
      </c>
      <c r="C26" s="2"/>
    </row>
    <row r="27" customFormat="false" ht="15" hidden="false" customHeight="false" outlineLevel="0" collapsed="false">
      <c r="A27" s="4" t="s">
        <v>40</v>
      </c>
      <c r="B27" s="7" t="n">
        <f aca="false">B16</f>
        <v>450</v>
      </c>
      <c r="C27" s="2"/>
    </row>
    <row r="28" customFormat="false" ht="15" hidden="false" customHeight="false" outlineLevel="0" collapsed="false">
      <c r="A28" s="8" t="s">
        <v>41</v>
      </c>
      <c r="B28" s="9" t="n">
        <f aca="false">B25-B26-B27</f>
        <v>7425</v>
      </c>
      <c r="C28" s="2"/>
    </row>
    <row r="29" customFormat="false" ht="15" hidden="false" customHeight="false" outlineLevel="0" collapsed="false">
      <c r="A29" s="4" t="s">
        <v>42</v>
      </c>
      <c r="B29" s="10" t="n">
        <f aca="false">IFERROR(B28/B20,0)</f>
        <v>0.66</v>
      </c>
      <c r="C29" s="2"/>
    </row>
    <row r="30" customFormat="false" ht="15" hidden="false" customHeight="false" outlineLevel="0" collapsed="false">
      <c r="A30" s="4" t="s">
        <v>43</v>
      </c>
      <c r="B30" s="7" t="n">
        <f aca="false">MAX(B28,0)*B17</f>
        <v>1856.25</v>
      </c>
      <c r="C30" s="2"/>
    </row>
    <row r="31" customFormat="false" ht="15" hidden="false" customHeight="false" outlineLevel="0" collapsed="false">
      <c r="A31" s="8" t="s">
        <v>44</v>
      </c>
      <c r="B31" s="9" t="n">
        <f aca="false">B28-B30</f>
        <v>5568.75</v>
      </c>
      <c r="C31" s="2"/>
    </row>
    <row r="32" customFormat="false" ht="15" hidden="false" customHeight="false" outlineLevel="0" collapsed="false">
      <c r="A32" s="4" t="s">
        <v>45</v>
      </c>
      <c r="B32" s="7" t="n">
        <f aca="false">IF(B13&gt;0,MAX(B13-B14-B24,0),0)</f>
        <v>3625</v>
      </c>
      <c r="C32" s="2" t="s">
        <v>46</v>
      </c>
    </row>
    <row r="34" customFormat="false" ht="15" hidden="false" customHeight="false" outlineLevel="0" collapsed="false">
      <c r="A34" s="3" t="s">
        <v>47</v>
      </c>
    </row>
    <row r="35" customFormat="false" ht="15" hidden="false" customHeight="false" outlineLevel="0" collapsed="false">
      <c r="A35" s="4" t="s">
        <v>48</v>
      </c>
      <c r="B35" s="6" t="n">
        <v>0.025</v>
      </c>
      <c r="C35" s="2" t="s">
        <v>49</v>
      </c>
    </row>
    <row r="36" customFormat="false" ht="15" hidden="false" customHeight="false" outlineLevel="0" collapsed="false">
      <c r="A36" s="4" t="s">
        <v>50</v>
      </c>
      <c r="B36" s="6" t="n">
        <v>0.02</v>
      </c>
      <c r="C36" s="2" t="s">
        <v>51</v>
      </c>
    </row>
    <row r="38" customFormat="false" ht="15" hidden="false" customHeight="false" outlineLevel="0" collapsed="false">
      <c r="A38" s="3" t="s">
        <v>52</v>
      </c>
    </row>
    <row r="39" customFormat="false" ht="15" hidden="false" customHeight="false" outlineLevel="0" collapsed="false">
      <c r="A39" s="4" t="s">
        <v>53</v>
      </c>
      <c r="B39" s="7" t="n">
        <f aca="false">B7*B35</f>
        <v>11250</v>
      </c>
      <c r="C39" s="2"/>
    </row>
    <row r="40" customFormat="false" ht="15" hidden="false" customHeight="false" outlineLevel="0" collapsed="false">
      <c r="A40" s="4" t="s">
        <v>54</v>
      </c>
      <c r="B40" s="7" t="n">
        <f aca="false">MIN(B39,B7*B36)</f>
        <v>9000</v>
      </c>
      <c r="C40" s="2"/>
    </row>
    <row r="41" customFormat="false" ht="15" hidden="false" customHeight="false" outlineLevel="0" collapsed="false">
      <c r="A41" s="8" t="s">
        <v>55</v>
      </c>
      <c r="B41" s="9" t="n">
        <f aca="false">MAX(B39-B7*B36,0)</f>
        <v>2250</v>
      </c>
      <c r="C41" s="2" t="s">
        <v>56</v>
      </c>
    </row>
    <row r="42" customFormat="false" ht="15" hidden="false" customHeight="false" outlineLevel="0" collapsed="false">
      <c r="A42" s="4" t="s">
        <v>57</v>
      </c>
      <c r="B42" s="7" t="n">
        <f aca="false">MAX(B7*B36-B39,0)</f>
        <v>0</v>
      </c>
      <c r="C42" s="2" t="s">
        <v>58</v>
      </c>
    </row>
    <row r="44" customFormat="false" ht="15" hidden="false" customHeight="false" outlineLevel="0" collapsed="false">
      <c r="A44" s="2" t="s">
        <v>59</v>
      </c>
    </row>
    <row r="45" customFormat="false" ht="15" hidden="false" customHeight="false" outlineLevel="0" collapsed="false">
      <c r="A45" s="2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2026-10-18T14:07:18Z</dcterms:created>
  <dc:creator>openpyxl</dc:creator>
  <dc:description/>
  <dc:language>en-US</dc:language>
  <cp:lastModifiedBy/>
  <dcterms:modified xsi:type="dcterms:W3CDTF">2026-10-18T14:07:18Z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